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0" windowWidth="23250" windowHeight="13170"/>
  </bookViews>
  <sheets>
    <sheet name="Приложение 1 (2025)" sheetId="1" r:id="rId1"/>
  </sheets>
  <definedNames>
    <definedName name="_xlnm._FilterDatabase" localSheetId="0" hidden="1">'Приложение 1 (2025)'!$A$6:$HU$6</definedName>
    <definedName name="_xlnm.Print_Titles" localSheetId="0">'Приложение 1 (2025)'!$6:$6</definedName>
    <definedName name="_xlnm.Print_Area" localSheetId="0">'Приложение 1 (2025)'!$A$1:$C$175</definedName>
  </definedNames>
  <calcPr calcId="145621"/>
</workbook>
</file>

<file path=xl/calcChain.xml><?xml version="1.0" encoding="utf-8"?>
<calcChain xmlns="http://schemas.openxmlformats.org/spreadsheetml/2006/main">
  <c r="C174" i="1" l="1"/>
  <c r="C173" i="1"/>
  <c r="C171" i="1"/>
  <c r="C169" i="1"/>
  <c r="C167" i="1"/>
  <c r="C166" i="1" s="1"/>
  <c r="C164" i="1"/>
  <c r="C162" i="1"/>
  <c r="C160" i="1"/>
  <c r="C158" i="1"/>
  <c r="C156" i="1"/>
  <c r="C154" i="1"/>
  <c r="C152" i="1"/>
  <c r="C149" i="1"/>
  <c r="C147" i="1"/>
  <c r="C145" i="1"/>
  <c r="C143" i="1"/>
  <c r="C141" i="1"/>
  <c r="C139" i="1"/>
  <c r="C137" i="1"/>
  <c r="C135" i="1"/>
  <c r="C133" i="1"/>
  <c r="C131" i="1"/>
  <c r="C128" i="1"/>
  <c r="C127" i="1" s="1"/>
  <c r="C123" i="1"/>
  <c r="C120" i="1"/>
  <c r="C118" i="1"/>
  <c r="C116" i="1"/>
  <c r="C113" i="1"/>
  <c r="C111" i="1"/>
  <c r="C109" i="1"/>
  <c r="C106" i="1"/>
  <c r="C104" i="1"/>
  <c r="C100" i="1"/>
  <c r="C97" i="1"/>
  <c r="C94" i="1"/>
  <c r="C92" i="1"/>
  <c r="C90" i="1"/>
  <c r="C85" i="1"/>
  <c r="C84" i="1" s="1"/>
  <c r="C82" i="1"/>
  <c r="C80" i="1"/>
  <c r="C77" i="1"/>
  <c r="C74" i="1"/>
  <c r="C73" i="1" s="1"/>
  <c r="C71" i="1"/>
  <c r="C70" i="1" s="1"/>
  <c r="C67" i="1"/>
  <c r="C66" i="1" s="1"/>
  <c r="C64" i="1"/>
  <c r="C63" i="1" s="1"/>
  <c r="C61" i="1"/>
  <c r="C58" i="1"/>
  <c r="C55" i="1"/>
  <c r="C52" i="1"/>
  <c r="C50" i="1"/>
  <c r="C47" i="1"/>
  <c r="C45" i="1"/>
  <c r="C41" i="1"/>
  <c r="C39" i="1"/>
  <c r="C36" i="1"/>
  <c r="C34" i="1"/>
  <c r="C32" i="1"/>
  <c r="C30" i="1"/>
  <c r="C26" i="1"/>
  <c r="C24" i="1"/>
  <c r="C22" i="1"/>
  <c r="C20" i="1"/>
  <c r="C12" i="1"/>
  <c r="C11" i="1" s="1"/>
  <c r="C10" i="1" s="1"/>
  <c r="C130" i="1" l="1"/>
  <c r="C57" i="1"/>
  <c r="C103" i="1"/>
  <c r="C89" i="1" s="1"/>
  <c r="C88" i="1" s="1"/>
  <c r="C19" i="1"/>
  <c r="C18" i="1" s="1"/>
  <c r="C29" i="1"/>
  <c r="C28" i="1" s="1"/>
  <c r="C49" i="1"/>
  <c r="C79" i="1"/>
  <c r="C76" i="1" s="1"/>
  <c r="C44" i="1"/>
  <c r="C38" i="1" s="1"/>
  <c r="C151" i="1"/>
  <c r="C126" i="1" s="1"/>
  <c r="C125" i="1" s="1"/>
  <c r="C69" i="1"/>
  <c r="C54" i="1"/>
  <c r="C9" i="1" l="1"/>
  <c r="C7" i="1" s="1"/>
</calcChain>
</file>

<file path=xl/sharedStrings.xml><?xml version="1.0" encoding="utf-8"?>
<sst xmlns="http://schemas.openxmlformats.org/spreadsheetml/2006/main" count="342" uniqueCount="340">
  <si>
    <t>ПРОЧИЕ БЕЗВОЗМЕЗДНЫЕ ПОСТУПЛЕНИЯ</t>
  </si>
  <si>
    <t>Прочие межбюджетные трансферты, передаваемые бюджетам</t>
  </si>
  <si>
    <t>Иные межбюджетные трансферты</t>
  </si>
  <si>
    <t>Субвенции бюджетам бюджетной системы Российской Федерации</t>
  </si>
  <si>
    <t>Прочие субсидии</t>
  </si>
  <si>
    <t>Субсидии бюджетам бюджетной системы Российской Федерации (межбюджетные субсидии)</t>
  </si>
  <si>
    <t>Дотации бюджетам муниципальных районов на поддержку мер по обеспечению сбалансированности бюджетов</t>
  </si>
  <si>
    <t>Дотации бюджетам на поддержку мер по обеспечению сбалансированности бюджетов</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</si>
  <si>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</si>
  <si>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</si>
  <si>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</si>
  <si>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Платежи, уплачиваемые в целях возмещения вреда</t>
  </si>
  <si>
    <t>ШТРАФЫ, САНКЦИИ, ВОЗМЕЩЕНИЕ УЩЕРБА</t>
  </si>
  <si>
    <t>Доходы от продажи квартир, находящихся в собственности муниципальных районов</t>
  </si>
  <si>
    <t>Доходы от продажи квартир</t>
  </si>
  <si>
    <t>ДОХОДЫ ОТ ПРОДАЖИ МАТЕРИАЛЬНЫХ И НЕМАТЕРИАЛЬНЫХ АКТИВОВ</t>
  </si>
  <si>
    <t>Прочие доходы от компенсации затрат государства</t>
  </si>
  <si>
    <t>Доходы от компенсации затрат государства</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</si>
  <si>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</si>
  <si>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</si>
  <si>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</si>
  <si>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Проценты, полученные от предоставления бюджетных кредитов внутри страны</t>
  </si>
  <si>
    <t>ДОХОДЫ ОТ ИСПОЛЬЗОВАНИЯ ИМУЩЕСТВА, НАХОДЯЩЕГОСЯ В ГОСУДАРСТВЕННОЙ И МУНИЦИПАЛЬНОЙ СОБСТВЕННОСТИ</t>
  </si>
  <si>
    <t>ГОСУДАРСТВЕННАЯ ПОШЛИНА</t>
  </si>
  <si>
    <t>Земельный налог с организаций</t>
  </si>
  <si>
    <t>Земельный налог</t>
  </si>
  <si>
    <t>Транспортный налог с физических лиц</t>
  </si>
  <si>
    <t>НАЛОГИ НА ИМУЩЕСТВО</t>
  </si>
  <si>
    <t>Налог, взимаемый в связи с применением патентной системы налогообложения</t>
  </si>
  <si>
    <t>Единый сельскохозяйственный налог</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</si>
  <si>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</si>
  <si>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</si>
  <si>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</si>
  <si>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НАЛОГИ НА СОВОКУПНЫЙ ДОХОД</t>
  </si>
  <si>
    <t>Налог на доходы физических лиц</t>
  </si>
  <si>
    <t>НАЛОГИ НА ПРИБЫЛЬ, ДОХОДЫ</t>
  </si>
  <si>
    <t>НАЛОГОВЫЕ И НЕНАЛОГОВЫЕ ДОХОДЫ</t>
  </si>
  <si>
    <t>(в рублях)</t>
  </si>
  <si>
    <t>Наименование кода классификации доходов</t>
  </si>
  <si>
    <t>Код бюджетной классификации Российской Федерации</t>
  </si>
  <si>
    <t>Доходы бюджета - всего</t>
  </si>
  <si>
    <t>в том числе:</t>
  </si>
  <si>
    <t>000 1 00 00 000 00 0000 000</t>
  </si>
  <si>
    <t>000 1 01 00 000 00 0000 000</t>
  </si>
  <si>
    <t>000 1 01 02 000 01 0000 110</t>
  </si>
  <si>
    <t>000 1 01 02 010 01 0000 110</t>
  </si>
  <si>
    <t>000 1 01 02 020 01 0000 110</t>
  </si>
  <si>
    <t>000 1 01 02 030 01 0000 110</t>
  </si>
  <si>
    <t>000 1 01 02 040 01 0000 110</t>
  </si>
  <si>
    <t>000 1 03 00 000 00 0000 000</t>
  </si>
  <si>
    <t>000 1 03 02 000 01 0000 110</t>
  </si>
  <si>
    <t>000 1 03 02 230 01 0000 110</t>
  </si>
  <si>
    <t>000 1 03 02 231 01 0000 110</t>
  </si>
  <si>
    <t>000 1 03 02 240 01 0000 110</t>
  </si>
  <si>
    <t>000 1 03 02 241 01 0000 110</t>
  </si>
  <si>
    <t>000 1 03 02 250 01 0000 110</t>
  </si>
  <si>
    <t>000 1 03 02 251 01 0000 110</t>
  </si>
  <si>
    <t>000 1 03 02 260 01 0000 110</t>
  </si>
  <si>
    <t>000 1 03 02 261 01 0000 110</t>
  </si>
  <si>
    <t>000 1 05 00 000 00 0000 110</t>
  </si>
  <si>
    <t>000 1 05 01 000 00 0000 110</t>
  </si>
  <si>
    <t>000 1 05 01 010 01 0000 110</t>
  </si>
  <si>
    <t>000 1 05 01 011 01 0000 110</t>
  </si>
  <si>
    <t>000 1 05 01 020 01 0000 110</t>
  </si>
  <si>
    <t>000 1 05 01 021 01 0000 110</t>
  </si>
  <si>
    <t>000 1 05 03 000 01 0000 110</t>
  </si>
  <si>
    <t>000 1 05 03 010 01 0000 110</t>
  </si>
  <si>
    <t>000 1 05 04 000 02 0000 110</t>
  </si>
  <si>
    <t>000 1 05 04 020 02 0000 110</t>
  </si>
  <si>
    <t>000 1 06 00 000 00 0000 000</t>
  </si>
  <si>
    <t>000 1 06 04 000 02 0000 110</t>
  </si>
  <si>
    <t>000 1 06 04 011 02 0000 110</t>
  </si>
  <si>
    <t>000 1 06 04 012 02 0000 110</t>
  </si>
  <si>
    <t>000 1 06 06 000 00 0000 110</t>
  </si>
  <si>
    <t>000 1 06 06 030 00 0000 110</t>
  </si>
  <si>
    <t>000 1 06 06 033 05 0000 110</t>
  </si>
  <si>
    <t>000 1 08 00 000 00 0000 000</t>
  </si>
  <si>
    <t>000 1 08 03 000 01 0000 110</t>
  </si>
  <si>
    <t>000 1 08 03 010 01 0000 110</t>
  </si>
  <si>
    <t>000 1 11 00 000 00 0000 000</t>
  </si>
  <si>
    <t>000 1 11 03 000 00 0000 120</t>
  </si>
  <si>
    <t>000 1 11 03 050 05 0000 120</t>
  </si>
  <si>
    <t>000 1 11 05 000 00 0000 120</t>
  </si>
  <si>
    <t>000 1 11 05 010 00 0000 120</t>
  </si>
  <si>
    <t>000 1 11 05 013 05 0000 120</t>
  </si>
  <si>
    <t>000 1 11 05 013 13 0000 120</t>
  </si>
  <si>
    <t>000 1 11 05 030 00 0000 120</t>
  </si>
  <si>
    <t>000 1 11 05 035 05 0000 120</t>
  </si>
  <si>
    <t>000 1 11 09 000 00 0000 120</t>
  </si>
  <si>
    <t>000 1 11 09 040 00 0000 120</t>
  </si>
  <si>
    <t>000 1 11 09 045 05 0000 120</t>
  </si>
  <si>
    <t>000 1 13 00 000 00 0000 000</t>
  </si>
  <si>
    <t>000 1 13 01 000 00 0000 130</t>
  </si>
  <si>
    <t>000 1 13 01 990 00 0000 130</t>
  </si>
  <si>
    <t>000 1 13 01 995 05 0000 130</t>
  </si>
  <si>
    <t>000 1 13 02 000 00 0000 130</t>
  </si>
  <si>
    <t>000 1 13 02 990 00 0000 130</t>
  </si>
  <si>
    <t>000 1 13 02 995 05 0000 130</t>
  </si>
  <si>
    <t>000 1 14 00 000 00 0000 000</t>
  </si>
  <si>
    <t>000 1 14 01 000 00 0000 410</t>
  </si>
  <si>
    <t>000 1 14 01 050 05 0000 410</t>
  </si>
  <si>
    <t>000 1 14 02 000 00 0000 000</t>
  </si>
  <si>
    <t>000 1 14 02 050 05 0000 440</t>
  </si>
  <si>
    <t>000 1 14 02 053 05 0000 440</t>
  </si>
  <si>
    <t>000 1 14 06 000 00 0000 430</t>
  </si>
  <si>
    <t>000 1 14 06 010 00 0000 430</t>
  </si>
  <si>
    <t>000 1 14 06 013 05 0000 430</t>
  </si>
  <si>
    <t>000 1 14 06 013 13 0000 430</t>
  </si>
  <si>
    <t>000 1 16 00 000 00 0000 000</t>
  </si>
  <si>
    <t>000 1 16 01 000 01 0000 140</t>
  </si>
  <si>
    <t>000 1 16 01 050 01 0000 140</t>
  </si>
  <si>
    <t>000 1 16 01 053 01 0000 140</t>
  </si>
  <si>
    <t>000 1 16 01 060 01 0000 140</t>
  </si>
  <si>
    <t>000 1 16 01 063 01 0000 140</t>
  </si>
  <si>
    <t>000 1 16 01 070 01 0000 140</t>
  </si>
  <si>
    <t>000 1 16 01 072 01 0000 140</t>
  </si>
  <si>
    <t>000 1 16 01 073 01 0000 140</t>
  </si>
  <si>
    <t>000 1 16 01 080 01 0000 140</t>
  </si>
  <si>
    <t>000 1 16 01 082 01 0000 140</t>
  </si>
  <si>
    <t>000 1 16 01 083 01 0000 140</t>
  </si>
  <si>
    <t>000 1 16 01 090 01 0000 140</t>
  </si>
  <si>
    <t>000 1 16 01 092 01 0000 140</t>
  </si>
  <si>
    <t>000 1 16 01 110 01 0000 140</t>
  </si>
  <si>
    <t>000 1 16 01 113 01 0000 140</t>
  </si>
  <si>
    <t>000 1 16 01 140 01 0000 140</t>
  </si>
  <si>
    <t>000 1 16 01 143 01 0000 140</t>
  </si>
  <si>
    <t>000 1 16 01 150 01 0000 140</t>
  </si>
  <si>
    <t>000 1 16 01 153 01 0000 140</t>
  </si>
  <si>
    <t>000 1 16 01 190 01 0000 140</t>
  </si>
  <si>
    <t>000 1 16 01 193 01 0000 140</t>
  </si>
  <si>
    <t>000 1 16 01 200 01 0000 140</t>
  </si>
  <si>
    <t>000 1 16 01 203 01 0000 140</t>
  </si>
  <si>
    <t>000 1 16 01 333 01 0000 140</t>
  </si>
  <si>
    <t>000 1 16 02 000 02 0000 140</t>
  </si>
  <si>
    <t>000 1 16 02 010 02 0000 140</t>
  </si>
  <si>
    <t>000 1 16 11 000 01 0000 140</t>
  </si>
  <si>
    <t>000 1 16 11 050 01 0000 140</t>
  </si>
  <si>
    <t>000 2 00 00 000 00 0000 000</t>
  </si>
  <si>
    <t>000 2 02 00 000 00 0000 000</t>
  </si>
  <si>
    <t>000 2 02 10 000 00 0000 150</t>
  </si>
  <si>
    <t>000 2 02 15 002 00 0000 150</t>
  </si>
  <si>
    <t>000 2 02 15 002 05 0000 150</t>
  </si>
  <si>
    <t>000 2 02 20 000 00 0000 150</t>
  </si>
  <si>
    <t>000 2 02 25 304 00 0000 150</t>
  </si>
  <si>
    <t>000 2 02 25 304 05 0000 150</t>
  </si>
  <si>
    <t>000 2 02 25 497 00 0000 150</t>
  </si>
  <si>
    <t>000 2 02 25 497 05 0000 150</t>
  </si>
  <si>
    <t>000 2 02 25 519 00 0000 150</t>
  </si>
  <si>
    <t>000 2 02 25 519 05 0000 150</t>
  </si>
  <si>
    <t>000 2 02 29 999 00 0000 150</t>
  </si>
  <si>
    <t>000 2 02 29 999 05 0000 150</t>
  </si>
  <si>
    <t>000 2 02 30 000 00 0000 150</t>
  </si>
  <si>
    <t>000 2 02 30 024 00 0000 150</t>
  </si>
  <si>
    <t>000 2 02 30 024 05 0000 150</t>
  </si>
  <si>
    <t>000 2 02 30 029 00 0000 150</t>
  </si>
  <si>
    <t>000 2 02 30 029 05 0000 150</t>
  </si>
  <si>
    <t>000 2 02 35 120 00 0000 150</t>
  </si>
  <si>
    <t>000 2 02 35 120 05 0000 150</t>
  </si>
  <si>
    <t>000 2 02 35 135 00 0000 150</t>
  </si>
  <si>
    <t>000 2 02 35 135 05 0000 150</t>
  </si>
  <si>
    <t>000 2 02 35 176 00 0000 150</t>
  </si>
  <si>
    <t>000 2 02 35 176 05 0000 150</t>
  </si>
  <si>
    <t>000 2 02 35 930 00 0000 150</t>
  </si>
  <si>
    <t>000 2 02 35 930 05 0000 150</t>
  </si>
  <si>
    <t>000 2 02 40 000 00 0000 150</t>
  </si>
  <si>
    <t>000 2 02 49 999 00 0000 150</t>
  </si>
  <si>
    <t>000 2 02 49 999 05 0000 150</t>
  </si>
  <si>
    <t>000 2 07 00 000 00 0000 000</t>
  </si>
  <si>
    <t>000 2 07 05 030 05 0000 150</t>
  </si>
  <si>
    <t>000 1 14 02 050 05 0000 410</t>
  </si>
  <si>
    <t>000 1 14 02 053 05 0000 410</t>
  </si>
  <si>
    <t>000 2 07 05 000 05 0000 150</t>
  </si>
  <si>
    <t>000 1 16 01 330 00 0000 140</t>
  </si>
  <si>
    <t>000 2 02 35 118 00 0000 150</t>
  </si>
  <si>
    <t>000 2 02 35 118 05 0000 150</t>
  </si>
  <si>
    <t>000 1 11 05 400 00 0000 120</t>
  </si>
  <si>
    <t>000 1 11 05 430 00 0000 120</t>
  </si>
  <si>
    <t>000 1 11 05 430 05 0000 120</t>
  </si>
  <si>
    <t>000 1 16 01 192 01 0000 140</t>
  </si>
  <si>
    <t>000 1 16 02 020 02 0000 140</t>
  </si>
  <si>
    <t>000 1 06 06 040 00 0000 110</t>
  </si>
  <si>
    <t>000 1 06 06 043 05 0000 110</t>
  </si>
  <si>
    <t>000 1 08 07 000 01 0000 110</t>
  </si>
  <si>
    <t>000 1 08 07 150 01 0000 110</t>
  </si>
  <si>
    <t xml:space="preserve">НАЛОГИ НА ТОВАРЫ (РАБОТЫ, УСЛУГИ), РЕАЛИЗУЕМЫЕ НА ТЕРРИТОРИИ РОССИЙСКОЙ ФЕДЕРАЦИИ
</t>
  </si>
  <si>
    <t>Транспортный налог с организаций</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</si>
  <si>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</si>
  <si>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</si>
  <si>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</si>
  <si>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000 1 16 01 093 01 0000 140
</t>
  </si>
  <si>
    <t xml:space="preserve">Административные штрафы, установленные законами субъектов Российской Федерации об административных правонарушениях
</t>
  </si>
  <si>
    <t xml:space="preserve">Прочие безвозмездные поступления в бюджеты муниципальных районов
</t>
  </si>
  <si>
    <t xml:space="preserve">Прочие безвозмездные поступления в бюджеты муниципальных районов
</t>
  </si>
  <si>
    <t>000 2 02 20 041 00 0000 150</t>
  </si>
  <si>
    <t>000 2 02 20 041 05 0000 150</t>
  </si>
  <si>
    <t>000 2 02 20 302 00 0000 150</t>
  </si>
  <si>
    <t>000 2 02 20 302 05 0000 150</t>
  </si>
  <si>
    <t>000 2 02 25 555 00 0000 150</t>
  </si>
  <si>
    <t>000 2 02 25 555 05 0000 150</t>
  </si>
  <si>
    <t>000 2 02 25 081 00 0000 150</t>
  </si>
  <si>
    <t>000 2 02 25 081 05 0000 150</t>
  </si>
  <si>
    <t>000 2 02 45 050 00 0000 150</t>
  </si>
  <si>
    <t>000 2 02 45 050 05 0000 150</t>
  </si>
  <si>
    <t>000 2 02 45 303 00 0000 150</t>
  </si>
  <si>
    <t>000 2 02 45 303 05 0000 150</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</si>
  <si>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</si>
  <si>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</si>
  <si>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</si>
  <si>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</si>
  <si>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</si>
  <si>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</si>
  <si>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</si>
  <si>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000 1 01 02130 01 0000 110</t>
  </si>
  <si>
    <t>Налог на доходы физических лиц в части суммы налога, относящейся к налоговой базе, указанной в пункте 6 2 статьи 210 Налогового кодекса Российской Федерации, не превышающей 5 миллионов рублей</t>
  </si>
  <si>
    <t>000 1 01 02210 01 0000 110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</si>
  <si>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</si>
  <si>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000 1 06 01030 05 0000 110</t>
  </si>
  <si>
    <t>Налог на имущество физических лиц</t>
  </si>
  <si>
    <t xml:space="preserve">000 1 06 01000 00 0000 110
</t>
  </si>
  <si>
    <t>Доходы бюджета муниципального образования Кондинский район на 2026 год</t>
  </si>
  <si>
    <t xml:space="preserve">Приложение 1 к решению 
Думы Кондинского района 
от _______________2025 № ______
</t>
  </si>
  <si>
    <t>2026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</si>
  <si>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</si>
  <si>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</si>
  <si>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</si>
  <si>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</si>
  <si>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</si>
  <si>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</si>
  <si>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</si>
  <si>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</si>
  <si>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</si>
  <si>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</si>
  <si>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</si>
  <si>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</si>
  <si>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</si>
  <si>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</si>
  <si>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в связи с применением патентной системы налогообложения, зачисляемый в бюджеты муниципальных районов</t>
  </si>
  <si>
    <t>Транспортный налог</t>
  </si>
  <si>
    <t>Земельный налог с организаций, обладающих земельным участком, расположенным в границах межселенных территорий</t>
  </si>
  <si>
    <t>Земельный налог с физических лиц</t>
  </si>
  <si>
    <t>Земельный налог с физических лиц, обладающих земельным участком, расположенным в границах межселенных территорий</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</si>
  <si>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</si>
  <si>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</si>
  <si>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</si>
  <si>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</si>
  <si>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Проценты, полученные от предоставления бюджетных кредитов внутри страны за счет средств бюджетов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</si>
  <si>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</si>
  <si>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</si>
  <si>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</si>
  <si>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</si>
  <si>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</si>
  <si>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</si>
  <si>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</si>
  <si>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</si>
  <si>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</si>
  <si>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</si>
  <si>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</si>
  <si>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</si>
  <si>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оказания платных услуг (работ) получателями средств бюджетов муниципальных районов</t>
  </si>
  <si>
    <t>Прочие доходы от компенсации затрат бюджетов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</si>
  <si>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</si>
  <si>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</si>
  <si>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</si>
  <si>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</si>
  <si>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</si>
  <si>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</si>
  <si>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</si>
  <si>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</si>
  <si>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</si>
  <si>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</si>
  <si>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</si>
  <si>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</si>
  <si>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</si>
  <si>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</si>
  <si>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</si>
  <si>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</si>
  <si>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налагаемые мировыми судьями, комиссиями по делам несовершеннолетних и защите их прав
</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</si>
  <si>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</si>
  <si>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</si>
  <si>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</si>
  <si>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</si>
  <si>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000 1 16 01 100 01 0000 140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</si>
  <si>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</si>
  <si>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</si>
  <si>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</si>
  <si>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</si>
  <si>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000 1 16 01 142 01 0000 140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</si>
  <si>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</si>
  <si>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</si>
  <si>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</si>
  <si>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</si>
  <si>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000 1 16 01 170 01 0000 140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</si>
  <si>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</si>
  <si>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000 1 16 01 173 01 0000 140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</si>
  <si>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</si>
  <si>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</si>
  <si>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</si>
  <si>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</si>
  <si>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</si>
  <si>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</si>
  <si>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</si>
  <si>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</si>
  <si>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</si>
  <si>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</si>
  <si>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</si>
  <si>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</si>
  <si>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</si>
  <si>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000 2 02 20 299 00 0000 150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</si>
  <si>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</si>
  <si>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000 2 02 20 299 05 0000 150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</si>
  <si>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</si>
  <si>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</si>
  <si>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</si>
  <si>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</si>
  <si>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</si>
  <si>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</si>
  <si>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</si>
  <si>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</si>
  <si>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на реализацию программ формирования современной городской среды</t>
  </si>
  <si>
    <t>Субсидии бюджетам муниципальных районов на реализацию программ формирования современной городской среды</t>
  </si>
  <si>
    <t>Субсидии бюджетам на софинансирование закупки и монтажа оборудования для создания "умных" спортивных площадок</t>
  </si>
  <si>
    <t>000 2 02 25 753 00 0000 150</t>
  </si>
  <si>
    <t>Субсидии бюджетам муниципальных районов на софинансирование закупки и монтажа оборудования для создания "умных" спортивных площадок</t>
  </si>
  <si>
    <t>000 2 02 25 753 05 0000 150</t>
  </si>
  <si>
    <t>Прочие субсидии бюджетам муниципальных районов</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</si>
  <si>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</si>
  <si>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</si>
  <si>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</si>
  <si>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</si>
  <si>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</si>
  <si>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</si>
  <si>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</si>
  <si>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</si>
  <si>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</si>
  <si>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</si>
  <si>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</si>
  <si>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</si>
  <si>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</si>
  <si>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</si>
  <si>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Прочие межбюджетные трансферты, передаваемые бюджетам муниципальных районов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</si>
</sst>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0.00_ ;\-#,##0.00\ "/>
  </numFmts>
  <fonts count="4" x14ac:knownFonts="1">
    <font>
      <sz val="10"/>
      <name val="Arial"/>
      <charset val="204"/>
    </font>
    <font>
      <sz val="10"/>
      <name val="Times New Roman"/>
      <family val="1"/>
      <charset val="204"/>
    </font>
    <font>
      <sz val="10"/>
      <name val="Arial"/>
      <family val="2"/>
      <charset val="204"/>
    </font>
    <font>
      <sz val="10"/>
      <color rgb="FFFF000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19">
    <xf numFmtId="0" fontId="0" fillId="0" borderId="0" xfId="0"/>
    <xf numFmtId="0" fontId="1" fillId="0" borderId="0" xfId="0" applyFont="1" applyFill="1" applyAlignment="1">
      <alignment vertical="top"/>
    </xf>
    <xf numFmtId="0" fontId="1" fillId="0" borderId="0" xfId="0" applyFont="1" applyFill="1" applyAlignment="1">
      <alignment vertical="top" wrapText="1"/>
    </xf>
    <xf numFmtId="165" fontId="1" fillId="0" borderId="0" xfId="0" applyNumberFormat="1" applyFont="1" applyFill="1" applyAlignment="1">
      <alignment horizontal="right" vertical="top"/>
    </xf>
    <xf numFmtId="0" fontId="1" fillId="0" borderId="0" xfId="0" applyNumberFormat="1" applyFont="1" applyFill="1" applyAlignment="1" applyProtection="1">
      <alignment horizontal="right" vertical="top"/>
      <protection hidden="1"/>
    </xf>
    <xf numFmtId="165" fontId="1" fillId="0" borderId="0" xfId="0" applyNumberFormat="1" applyFont="1" applyFill="1" applyAlignment="1" applyProtection="1">
      <alignment horizontal="right" vertical="top"/>
      <protection hidden="1"/>
    </xf>
    <xf numFmtId="165" fontId="1" fillId="0" borderId="0" xfId="0" applyNumberFormat="1" applyFont="1" applyFill="1" applyAlignment="1">
      <alignment vertical="top"/>
    </xf>
    <xf numFmtId="0" fontId="3" fillId="0" borderId="0" xfId="0" applyFont="1" applyFill="1" applyAlignment="1">
      <alignment vertical="top"/>
    </xf>
    <xf numFmtId="165" fontId="3" fillId="0" borderId="0" xfId="0" applyNumberFormat="1" applyFont="1" applyFill="1" applyAlignment="1">
      <alignment vertical="top"/>
    </xf>
    <xf numFmtId="0" fontId="1" fillId="0" borderId="0" xfId="0" applyFont="1" applyFill="1" applyAlignment="1">
      <alignment horizontal="left" vertical="top" wrapText="1"/>
    </xf>
    <xf numFmtId="0" fontId="1" fillId="0" borderId="0" xfId="0" applyFont="1" applyFill="1" applyAlignment="1">
      <alignment horizontal="center" vertical="top"/>
    </xf>
    <xf numFmtId="0" fontId="1" fillId="0" borderId="1" xfId="0" applyNumberFormat="1" applyFont="1" applyFill="1" applyBorder="1" applyAlignment="1" applyProtection="1">
      <alignment horizontal="center" vertical="center" wrapText="1"/>
      <protection hidden="1"/>
    </xf>
    <xf numFmtId="165" fontId="1" fillId="0" borderId="1" xfId="0" applyNumberFormat="1" applyFont="1" applyFill="1" applyBorder="1" applyAlignment="1" applyProtection="1">
      <alignment horizontal="center" vertical="center" wrapText="1"/>
      <protection hidden="1"/>
    </xf>
    <xf numFmtId="0" fontId="1" fillId="0" borderId="1" xfId="0" applyNumberFormat="1" applyFont="1" applyFill="1" applyBorder="1" applyAlignment="1" applyProtection="1">
      <alignment horizontal="justify" vertical="top" wrapText="1"/>
      <protection hidden="1"/>
    </xf>
    <xf numFmtId="0" fontId="1" fillId="0" borderId="1" xfId="0" applyNumberFormat="1" applyFont="1" applyFill="1" applyBorder="1" applyAlignment="1" applyProtection="1">
      <alignment horizontal="center" vertical="top" wrapText="1"/>
      <protection hidden="1"/>
    </xf>
    <xf numFmtId="165" fontId="1" fillId="0" borderId="1" xfId="0" applyNumberFormat="1" applyFont="1" applyFill="1" applyBorder="1" applyAlignment="1" applyProtection="1">
      <alignment vertical="top" wrapText="1"/>
      <protection hidden="1"/>
    </xf>
    <xf numFmtId="0" fontId="1" fillId="0" borderId="1" xfId="0" applyNumberFormat="1" applyFont="1" applyFill="1" applyBorder="1" applyAlignment="1" applyProtection="1">
      <alignment horizontal="left" vertical="top" wrapText="1"/>
      <protection hidden="1"/>
    </xf>
    <xf numFmtId="165" fontId="1" fillId="0" borderId="1" xfId="0" applyNumberFormat="1" applyFont="1" applyFill="1" applyBorder="1" applyAlignment="1" applyProtection="1">
      <alignment horizontal="right" vertical="top"/>
      <protection hidden="1"/>
    </xf>
    <xf numFmtId="0" fontId="1" fillId="0" borderId="1" xfId="0" applyNumberFormat="1" applyFont="1" applyFill="1" applyBorder="1" applyAlignment="1" applyProtection="1">
      <alignment horizontal="center" vertical="top"/>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5"/>
  <sheetViews>
    <sheetView showGridLines="0" tabSelected="1" zoomScale="90" zoomScaleNormal="90" zoomScaleSheetLayoutView="100" workbookViewId="0">
      <selection activeCell="A12" sqref="A12"/>
    </sheetView>
  </sheetViews>
  <sheetFormatPr defaultColWidth="9.140625" defaultRowHeight="12.75" x14ac:dyDescent="0.2"/>
  <cols>
    <col min="1" max="1" width="67" style="1" customWidth="1"/>
    <col min="2" max="2" width="23.28515625" style="1" customWidth="1"/>
    <col min="3" max="3" width="16.140625" style="6" customWidth="1"/>
    <col min="4" max="4" width="15.28515625" style="1" customWidth="1"/>
    <col min="5" max="5" width="9.140625" style="1" customWidth="1"/>
    <col min="6" max="6" width="14.7109375" style="1" customWidth="1"/>
    <col min="7" max="227" width="9.140625" style="1" customWidth="1"/>
    <col min="228" max="16384" width="9.140625" style="1"/>
  </cols>
  <sheetData>
    <row r="1" spans="1:4" ht="40.5" customHeight="1" x14ac:dyDescent="0.2">
      <c r="B1" s="9" t="s">
        <v>220</v>
      </c>
      <c r="C1" s="9"/>
    </row>
    <row r="2" spans="1:4" x14ac:dyDescent="0.2">
      <c r="B2" s="2"/>
      <c r="C2" s="2"/>
    </row>
    <row r="3" spans="1:4" x14ac:dyDescent="0.2">
      <c r="A3" s="10" t="s">
        <v>219</v>
      </c>
      <c r="B3" s="10"/>
      <c r="C3" s="10"/>
    </row>
    <row r="4" spans="1:4" x14ac:dyDescent="0.2">
      <c r="C4" s="3"/>
    </row>
    <row r="5" spans="1:4" x14ac:dyDescent="0.2">
      <c r="A5" s="4"/>
      <c r="B5" s="4"/>
      <c r="C5" s="5" t="s">
        <v>37</v>
      </c>
    </row>
    <row r="6" spans="1:4" s="7" customFormat="1" ht="38.25" x14ac:dyDescent="0.2">
      <c r="A6" s="11" t="s">
        <v>38</v>
      </c>
      <c r="B6" s="11" t="s">
        <v>39</v>
      </c>
      <c r="C6" s="12" t="s">
        <v>221</v>
      </c>
    </row>
    <row r="7" spans="1:4" s="7" customFormat="1" ht="15" customHeight="1" x14ac:dyDescent="0.2">
      <c r="A7" s="13" t="s">
        <v>40</v>
      </c>
      <c r="B7" s="14"/>
      <c r="C7" s="15">
        <f>C9+C125</f>
        <v>5792179079.1099997</v>
      </c>
    </row>
    <row r="8" spans="1:4" s="7" customFormat="1" ht="15" customHeight="1" x14ac:dyDescent="0.2">
      <c r="A8" s="13" t="s">
        <v>41</v>
      </c>
      <c r="B8" s="16"/>
      <c r="C8" s="17"/>
    </row>
    <row r="9" spans="1:4" s="7" customFormat="1" ht="15" customHeight="1" x14ac:dyDescent="0.2">
      <c r="A9" s="13" t="s">
        <v>36</v>
      </c>
      <c r="B9" s="18" t="s">
        <v>42</v>
      </c>
      <c r="C9" s="17">
        <f>C10+C18+C28+C38+C49+C54+C69+C76+C88</f>
        <v>2125383004.8700001</v>
      </c>
      <c r="D9" s="8"/>
    </row>
    <row r="10" spans="1:4" s="7" customFormat="1" ht="15" customHeight="1" x14ac:dyDescent="0.2">
      <c r="A10" s="13" t="s">
        <v>35</v>
      </c>
      <c r="B10" s="18" t="s">
        <v>43</v>
      </c>
      <c r="C10" s="17">
        <f>C11</f>
        <v>1819841200</v>
      </c>
    </row>
    <row r="11" spans="1:4" s="7" customFormat="1" ht="15" customHeight="1" x14ac:dyDescent="0.2">
      <c r="A11" s="13" t="s">
        <v>34</v>
      </c>
      <c r="B11" s="18" t="s">
        <v>44</v>
      </c>
      <c r="C11" s="17">
        <f>C12+C13+C14+C15+C16+C17</f>
        <v>1819841200</v>
      </c>
    </row>
    <row r="12" spans="1:4" s="7" customFormat="1" ht="153" x14ac:dyDescent="0.2">
      <c r="A12" s="13" t="s">
        <v>222</v>
      </c>
      <c r="B12" s="18" t="s">
        <v>45</v>
      </c>
      <c r="C12" s="17">
        <f>1237402800+64738400</f>
        <v>1302141200</v>
      </c>
    </row>
    <row r="13" spans="1:4" s="7" customFormat="1" ht="117" customHeight="1" x14ac:dyDescent="0.2">
      <c r="A13" s="13" t="s">
        <v>223</v>
      </c>
      <c r="B13" s="18" t="s">
        <v>46</v>
      </c>
      <c r="C13" s="17">
        <v>1500000</v>
      </c>
    </row>
    <row r="14" spans="1:4" s="7" customFormat="1" ht="106.5" customHeight="1" x14ac:dyDescent="0.2">
      <c r="A14" s="13" t="s">
        <v>224</v>
      </c>
      <c r="B14" s="18" t="s">
        <v>47</v>
      </c>
      <c r="C14" s="17">
        <v>10000000</v>
      </c>
    </row>
    <row r="15" spans="1:4" s="7" customFormat="1" ht="71.25" customHeight="1" x14ac:dyDescent="0.2">
      <c r="A15" s="13" t="s">
        <v>225</v>
      </c>
      <c r="B15" s="18" t="s">
        <v>48</v>
      </c>
      <c r="C15" s="17">
        <v>3700000</v>
      </c>
    </row>
    <row r="16" spans="1:4" s="7" customFormat="1" ht="76.5" x14ac:dyDescent="0.2">
      <c r="A16" s="13" t="s">
        <v>211</v>
      </c>
      <c r="B16" s="18" t="s">
        <v>212</v>
      </c>
      <c r="C16" s="17">
        <v>2500000</v>
      </c>
    </row>
    <row r="17" spans="1:3" s="7" customFormat="1" ht="45.75" customHeight="1" x14ac:dyDescent="0.2">
      <c r="A17" s="13" t="s">
        <v>213</v>
      </c>
      <c r="B17" s="18" t="s">
        <v>214</v>
      </c>
      <c r="C17" s="17">
        <v>500000000</v>
      </c>
    </row>
    <row r="18" spans="1:3" s="7" customFormat="1" ht="27.75" customHeight="1" x14ac:dyDescent="0.2">
      <c r="A18" s="13" t="s">
        <v>184</v>
      </c>
      <c r="B18" s="18" t="s">
        <v>49</v>
      </c>
      <c r="C18" s="17">
        <f>C19</f>
        <v>32432260</v>
      </c>
    </row>
    <row r="19" spans="1:3" s="7" customFormat="1" ht="31.5" customHeight="1" x14ac:dyDescent="0.2">
      <c r="A19" s="13" t="s">
        <v>226</v>
      </c>
      <c r="B19" s="18" t="s">
        <v>50</v>
      </c>
      <c r="C19" s="17">
        <f>C20+C22+C24+C26</f>
        <v>32432260</v>
      </c>
    </row>
    <row r="20" spans="1:3" s="7" customFormat="1" ht="58.5" customHeight="1" x14ac:dyDescent="0.2">
      <c r="A20" s="13" t="s">
        <v>227</v>
      </c>
      <c r="B20" s="18" t="s">
        <v>51</v>
      </c>
      <c r="C20" s="17">
        <f>C21</f>
        <v>16798880</v>
      </c>
    </row>
    <row r="21" spans="1:3" s="7" customFormat="1" ht="83.25" customHeight="1" x14ac:dyDescent="0.2">
      <c r="A21" s="13" t="s">
        <v>228</v>
      </c>
      <c r="B21" s="18" t="s">
        <v>52</v>
      </c>
      <c r="C21" s="17">
        <v>16798880</v>
      </c>
    </row>
    <row r="22" spans="1:3" s="7" customFormat="1" ht="57" customHeight="1" x14ac:dyDescent="0.2">
      <c r="A22" s="13" t="s">
        <v>229</v>
      </c>
      <c r="B22" s="18" t="s">
        <v>53</v>
      </c>
      <c r="C22" s="17">
        <f>C23</f>
        <v>79720</v>
      </c>
    </row>
    <row r="23" spans="1:3" s="7" customFormat="1" ht="81" customHeight="1" x14ac:dyDescent="0.2">
      <c r="A23" s="13" t="s">
        <v>230</v>
      </c>
      <c r="B23" s="18" t="s">
        <v>54</v>
      </c>
      <c r="C23" s="17">
        <v>79720</v>
      </c>
    </row>
    <row r="24" spans="1:3" s="7" customFormat="1" ht="54" customHeight="1" x14ac:dyDescent="0.2">
      <c r="A24" s="13" t="s">
        <v>231</v>
      </c>
      <c r="B24" s="18" t="s">
        <v>55</v>
      </c>
      <c r="C24" s="17">
        <f>C25</f>
        <v>16794500</v>
      </c>
    </row>
    <row r="25" spans="1:3" s="7" customFormat="1" ht="79.5" customHeight="1" x14ac:dyDescent="0.2">
      <c r="A25" s="13" t="s">
        <v>232</v>
      </c>
      <c r="B25" s="18" t="s">
        <v>56</v>
      </c>
      <c r="C25" s="17">
        <v>16794500</v>
      </c>
    </row>
    <row r="26" spans="1:3" s="7" customFormat="1" ht="58.5" customHeight="1" x14ac:dyDescent="0.2">
      <c r="A26" s="13" t="s">
        <v>233</v>
      </c>
      <c r="B26" s="18" t="s">
        <v>57</v>
      </c>
      <c r="C26" s="17">
        <f>C27</f>
        <v>-1240840</v>
      </c>
    </row>
    <row r="27" spans="1:3" s="7" customFormat="1" ht="79.5" customHeight="1" x14ac:dyDescent="0.2">
      <c r="A27" s="13" t="s">
        <v>234</v>
      </c>
      <c r="B27" s="18" t="s">
        <v>58</v>
      </c>
      <c r="C27" s="17">
        <v>-1240840</v>
      </c>
    </row>
    <row r="28" spans="1:3" s="7" customFormat="1" ht="19.5" customHeight="1" x14ac:dyDescent="0.2">
      <c r="A28" s="13" t="s">
        <v>33</v>
      </c>
      <c r="B28" s="18" t="s">
        <v>59</v>
      </c>
      <c r="C28" s="17">
        <f>C29+C34+C36</f>
        <v>104847000</v>
      </c>
    </row>
    <row r="29" spans="1:3" s="7" customFormat="1" ht="25.5" x14ac:dyDescent="0.2">
      <c r="A29" s="13" t="s">
        <v>32</v>
      </c>
      <c r="B29" s="18" t="s">
        <v>60</v>
      </c>
      <c r="C29" s="17">
        <f>C30+C32</f>
        <v>100800000</v>
      </c>
    </row>
    <row r="30" spans="1:3" s="7" customFormat="1" ht="30" customHeight="1" x14ac:dyDescent="0.2">
      <c r="A30" s="13" t="s">
        <v>31</v>
      </c>
      <c r="B30" s="18" t="s">
        <v>61</v>
      </c>
      <c r="C30" s="17">
        <f>C31</f>
        <v>40320000</v>
      </c>
    </row>
    <row r="31" spans="1:3" s="7" customFormat="1" ht="30.75" customHeight="1" x14ac:dyDescent="0.2">
      <c r="A31" s="13" t="s">
        <v>31</v>
      </c>
      <c r="B31" s="18" t="s">
        <v>62</v>
      </c>
      <c r="C31" s="17">
        <v>40320000</v>
      </c>
    </row>
    <row r="32" spans="1:3" s="7" customFormat="1" ht="30" customHeight="1" x14ac:dyDescent="0.2">
      <c r="A32" s="13" t="s">
        <v>30</v>
      </c>
      <c r="B32" s="18" t="s">
        <v>63</v>
      </c>
      <c r="C32" s="17">
        <f>C33</f>
        <v>60480000</v>
      </c>
    </row>
    <row r="33" spans="1:3" s="7" customFormat="1" ht="42" customHeight="1" x14ac:dyDescent="0.2">
      <c r="A33" s="13" t="s">
        <v>235</v>
      </c>
      <c r="B33" s="18" t="s">
        <v>64</v>
      </c>
      <c r="C33" s="17">
        <v>60480000</v>
      </c>
    </row>
    <row r="34" spans="1:3" s="7" customFormat="1" ht="17.25" customHeight="1" x14ac:dyDescent="0.2">
      <c r="A34" s="13" t="s">
        <v>29</v>
      </c>
      <c r="B34" s="18" t="s">
        <v>65</v>
      </c>
      <c r="C34" s="17">
        <f>C35</f>
        <v>45000</v>
      </c>
    </row>
    <row r="35" spans="1:3" s="7" customFormat="1" ht="17.25" customHeight="1" x14ac:dyDescent="0.2">
      <c r="A35" s="13" t="s">
        <v>29</v>
      </c>
      <c r="B35" s="18" t="s">
        <v>66</v>
      </c>
      <c r="C35" s="17">
        <v>45000</v>
      </c>
    </row>
    <row r="36" spans="1:3" s="7" customFormat="1" ht="19.5" customHeight="1" x14ac:dyDescent="0.2">
      <c r="A36" s="13" t="s">
        <v>28</v>
      </c>
      <c r="B36" s="18" t="s">
        <v>67</v>
      </c>
      <c r="C36" s="17">
        <f>C37</f>
        <v>4002000</v>
      </c>
    </row>
    <row r="37" spans="1:3" s="7" customFormat="1" ht="30.75" customHeight="1" x14ac:dyDescent="0.2">
      <c r="A37" s="13" t="s">
        <v>236</v>
      </c>
      <c r="B37" s="18" t="s">
        <v>68</v>
      </c>
      <c r="C37" s="17">
        <v>4002000</v>
      </c>
    </row>
    <row r="38" spans="1:3" s="7" customFormat="1" ht="20.25" customHeight="1" x14ac:dyDescent="0.2">
      <c r="A38" s="13" t="s">
        <v>27</v>
      </c>
      <c r="B38" s="18" t="s">
        <v>69</v>
      </c>
      <c r="C38" s="17">
        <f>C39+C41+C44</f>
        <v>4506000</v>
      </c>
    </row>
    <row r="39" spans="1:3" s="7" customFormat="1" ht="23.25" customHeight="1" x14ac:dyDescent="0.2">
      <c r="A39" s="13" t="s">
        <v>217</v>
      </c>
      <c r="B39" s="14" t="s">
        <v>218</v>
      </c>
      <c r="C39" s="17">
        <f>C40</f>
        <v>6000</v>
      </c>
    </row>
    <row r="40" spans="1:3" s="7" customFormat="1" ht="38.25" x14ac:dyDescent="0.2">
      <c r="A40" s="13" t="s">
        <v>215</v>
      </c>
      <c r="B40" s="18" t="s">
        <v>216</v>
      </c>
      <c r="C40" s="17">
        <v>6000</v>
      </c>
    </row>
    <row r="41" spans="1:3" s="7" customFormat="1" ht="15.75" customHeight="1" x14ac:dyDescent="0.2">
      <c r="A41" s="13" t="s">
        <v>237</v>
      </c>
      <c r="B41" s="18" t="s">
        <v>70</v>
      </c>
      <c r="C41" s="17">
        <f>C42+C43</f>
        <v>4100000</v>
      </c>
    </row>
    <row r="42" spans="1:3" s="7" customFormat="1" ht="15.75" customHeight="1" x14ac:dyDescent="0.2">
      <c r="A42" s="13" t="s">
        <v>185</v>
      </c>
      <c r="B42" s="18" t="s">
        <v>71</v>
      </c>
      <c r="C42" s="17">
        <v>600000</v>
      </c>
    </row>
    <row r="43" spans="1:3" s="7" customFormat="1" ht="15.75" customHeight="1" x14ac:dyDescent="0.2">
      <c r="A43" s="13" t="s">
        <v>26</v>
      </c>
      <c r="B43" s="18" t="s">
        <v>72</v>
      </c>
      <c r="C43" s="17">
        <v>3500000</v>
      </c>
    </row>
    <row r="44" spans="1:3" s="7" customFormat="1" ht="15.75" customHeight="1" x14ac:dyDescent="0.2">
      <c r="A44" s="13" t="s">
        <v>25</v>
      </c>
      <c r="B44" s="18" t="s">
        <v>73</v>
      </c>
      <c r="C44" s="17">
        <f>C45+C47</f>
        <v>400000</v>
      </c>
    </row>
    <row r="45" spans="1:3" s="7" customFormat="1" ht="15.75" customHeight="1" x14ac:dyDescent="0.2">
      <c r="A45" s="13" t="s">
        <v>24</v>
      </c>
      <c r="B45" s="18" t="s">
        <v>74</v>
      </c>
      <c r="C45" s="17">
        <f>C46</f>
        <v>399000</v>
      </c>
    </row>
    <row r="46" spans="1:3" s="7" customFormat="1" ht="31.5" customHeight="1" x14ac:dyDescent="0.2">
      <c r="A46" s="13" t="s">
        <v>238</v>
      </c>
      <c r="B46" s="18" t="s">
        <v>75</v>
      </c>
      <c r="C46" s="17">
        <v>399000</v>
      </c>
    </row>
    <row r="47" spans="1:3" s="7" customFormat="1" ht="19.5" customHeight="1" x14ac:dyDescent="0.2">
      <c r="A47" s="13" t="s">
        <v>239</v>
      </c>
      <c r="B47" s="18" t="s">
        <v>180</v>
      </c>
      <c r="C47" s="17">
        <f>C48</f>
        <v>1000</v>
      </c>
    </row>
    <row r="48" spans="1:3" s="7" customFormat="1" ht="30.75" customHeight="1" x14ac:dyDescent="0.2">
      <c r="A48" s="13" t="s">
        <v>240</v>
      </c>
      <c r="B48" s="18" t="s">
        <v>181</v>
      </c>
      <c r="C48" s="17">
        <v>1000</v>
      </c>
    </row>
    <row r="49" spans="1:3" s="7" customFormat="1" ht="21.75" customHeight="1" x14ac:dyDescent="0.2">
      <c r="A49" s="13" t="s">
        <v>23</v>
      </c>
      <c r="B49" s="18" t="s">
        <v>76</v>
      </c>
      <c r="C49" s="17">
        <f>C50+C52</f>
        <v>21517000</v>
      </c>
    </row>
    <row r="50" spans="1:3" s="7" customFormat="1" ht="30" customHeight="1" x14ac:dyDescent="0.2">
      <c r="A50" s="13" t="s">
        <v>241</v>
      </c>
      <c r="B50" s="18" t="s">
        <v>77</v>
      </c>
      <c r="C50" s="17">
        <f>C51</f>
        <v>21512000</v>
      </c>
    </row>
    <row r="51" spans="1:3" s="7" customFormat="1" ht="47.25" customHeight="1" x14ac:dyDescent="0.2">
      <c r="A51" s="13" t="s">
        <v>242</v>
      </c>
      <c r="B51" s="18" t="s">
        <v>78</v>
      </c>
      <c r="C51" s="17">
        <v>21512000</v>
      </c>
    </row>
    <row r="52" spans="1:3" s="7" customFormat="1" ht="34.5" customHeight="1" x14ac:dyDescent="0.2">
      <c r="A52" s="13" t="s">
        <v>243</v>
      </c>
      <c r="B52" s="18" t="s">
        <v>182</v>
      </c>
      <c r="C52" s="17">
        <f>C53</f>
        <v>5000</v>
      </c>
    </row>
    <row r="53" spans="1:3" s="7" customFormat="1" ht="33.75" customHeight="1" x14ac:dyDescent="0.2">
      <c r="A53" s="13" t="s">
        <v>244</v>
      </c>
      <c r="B53" s="18" t="s">
        <v>183</v>
      </c>
      <c r="C53" s="17">
        <v>5000</v>
      </c>
    </row>
    <row r="54" spans="1:3" s="7" customFormat="1" ht="31.5" customHeight="1" x14ac:dyDescent="0.2">
      <c r="A54" s="13" t="s">
        <v>22</v>
      </c>
      <c r="B54" s="18" t="s">
        <v>79</v>
      </c>
      <c r="C54" s="17">
        <f>C55+C57+C63+C66</f>
        <v>82884172.180000007</v>
      </c>
    </row>
    <row r="55" spans="1:3" s="7" customFormat="1" ht="18.75" customHeight="1" x14ac:dyDescent="0.2">
      <c r="A55" s="13" t="s">
        <v>21</v>
      </c>
      <c r="B55" s="18" t="s">
        <v>80</v>
      </c>
      <c r="C55" s="17">
        <f>C56</f>
        <v>20272.18</v>
      </c>
    </row>
    <row r="56" spans="1:3" s="7" customFormat="1" ht="31.5" customHeight="1" x14ac:dyDescent="0.2">
      <c r="A56" s="13" t="s">
        <v>245</v>
      </c>
      <c r="B56" s="18" t="s">
        <v>81</v>
      </c>
      <c r="C56" s="17">
        <v>20272.18</v>
      </c>
    </row>
    <row r="57" spans="1:3" s="7" customFormat="1" ht="68.25" customHeight="1" x14ac:dyDescent="0.2">
      <c r="A57" s="13" t="s">
        <v>246</v>
      </c>
      <c r="B57" s="18" t="s">
        <v>82</v>
      </c>
      <c r="C57" s="17">
        <f>C58+C61</f>
        <v>77400100</v>
      </c>
    </row>
    <row r="58" spans="1:3" s="7" customFormat="1" ht="44.25" customHeight="1" x14ac:dyDescent="0.2">
      <c r="A58" s="13" t="s">
        <v>247</v>
      </c>
      <c r="B58" s="18" t="s">
        <v>83</v>
      </c>
      <c r="C58" s="17">
        <f>C59+C60</f>
        <v>69000000</v>
      </c>
    </row>
    <row r="59" spans="1:3" s="7" customFormat="1" ht="68.25" customHeight="1" x14ac:dyDescent="0.2">
      <c r="A59" s="13" t="s">
        <v>248</v>
      </c>
      <c r="B59" s="18" t="s">
        <v>84</v>
      </c>
      <c r="C59" s="17">
        <v>67260000</v>
      </c>
    </row>
    <row r="60" spans="1:3" s="7" customFormat="1" ht="57" customHeight="1" x14ac:dyDescent="0.2">
      <c r="A60" s="13" t="s">
        <v>249</v>
      </c>
      <c r="B60" s="18" t="s">
        <v>85</v>
      </c>
      <c r="C60" s="17">
        <v>1740000</v>
      </c>
    </row>
    <row r="61" spans="1:3" s="7" customFormat="1" ht="57" customHeight="1" x14ac:dyDescent="0.2">
      <c r="A61" s="13" t="s">
        <v>250</v>
      </c>
      <c r="B61" s="18" t="s">
        <v>86</v>
      </c>
      <c r="C61" s="17">
        <f>C62</f>
        <v>8400100</v>
      </c>
    </row>
    <row r="62" spans="1:3" s="7" customFormat="1" ht="42.75" customHeight="1" x14ac:dyDescent="0.2">
      <c r="A62" s="13" t="s">
        <v>251</v>
      </c>
      <c r="B62" s="18" t="s">
        <v>87</v>
      </c>
      <c r="C62" s="17">
        <v>8400100</v>
      </c>
    </row>
    <row r="63" spans="1:3" s="7" customFormat="1" ht="46.5" customHeight="1" x14ac:dyDescent="0.2">
      <c r="A63" s="13" t="s">
        <v>252</v>
      </c>
      <c r="B63" s="18" t="s">
        <v>175</v>
      </c>
      <c r="C63" s="17">
        <f>C64</f>
        <v>14600</v>
      </c>
    </row>
    <row r="64" spans="1:3" s="7" customFormat="1" ht="68.25" customHeight="1" x14ac:dyDescent="0.2">
      <c r="A64" s="13" t="s">
        <v>253</v>
      </c>
      <c r="B64" s="18" t="s">
        <v>176</v>
      </c>
      <c r="C64" s="17">
        <f>C65</f>
        <v>14600</v>
      </c>
    </row>
    <row r="65" spans="1:3" s="7" customFormat="1" ht="133.5" customHeight="1" x14ac:dyDescent="0.2">
      <c r="A65" s="13" t="s">
        <v>254</v>
      </c>
      <c r="B65" s="18" t="s">
        <v>177</v>
      </c>
      <c r="C65" s="17">
        <v>14600</v>
      </c>
    </row>
    <row r="66" spans="1:3" s="7" customFormat="1" ht="58.5" customHeight="1" x14ac:dyDescent="0.2">
      <c r="A66" s="13" t="s">
        <v>255</v>
      </c>
      <c r="B66" s="18" t="s">
        <v>88</v>
      </c>
      <c r="C66" s="17">
        <f>C67</f>
        <v>5449200</v>
      </c>
    </row>
    <row r="67" spans="1:3" s="7" customFormat="1" ht="59.25" customHeight="1" x14ac:dyDescent="0.2">
      <c r="A67" s="13" t="s">
        <v>256</v>
      </c>
      <c r="B67" s="18" t="s">
        <v>89</v>
      </c>
      <c r="C67" s="17">
        <f>C68</f>
        <v>5449200</v>
      </c>
    </row>
    <row r="68" spans="1:3" s="7" customFormat="1" ht="56.25" customHeight="1" x14ac:dyDescent="0.2">
      <c r="A68" s="13" t="s">
        <v>257</v>
      </c>
      <c r="B68" s="18" t="s">
        <v>90</v>
      </c>
      <c r="C68" s="17">
        <v>5449200</v>
      </c>
    </row>
    <row r="69" spans="1:3" s="7" customFormat="1" ht="30.75" customHeight="1" x14ac:dyDescent="0.2">
      <c r="A69" s="13" t="s">
        <v>20</v>
      </c>
      <c r="B69" s="18" t="s">
        <v>91</v>
      </c>
      <c r="C69" s="17">
        <f>C70+C73</f>
        <v>47729172.689999998</v>
      </c>
    </row>
    <row r="70" spans="1:3" s="7" customFormat="1" ht="16.5" customHeight="1" x14ac:dyDescent="0.2">
      <c r="A70" s="13" t="s">
        <v>19</v>
      </c>
      <c r="B70" s="18" t="s">
        <v>92</v>
      </c>
      <c r="C70" s="17">
        <f>C71</f>
        <v>46717600</v>
      </c>
    </row>
    <row r="71" spans="1:3" s="7" customFormat="1" ht="16.5" customHeight="1" x14ac:dyDescent="0.2">
      <c r="A71" s="13" t="s">
        <v>18</v>
      </c>
      <c r="B71" s="18" t="s">
        <v>93</v>
      </c>
      <c r="C71" s="17">
        <f>C72</f>
        <v>46717600</v>
      </c>
    </row>
    <row r="72" spans="1:3" s="7" customFormat="1" ht="27.75" customHeight="1" x14ac:dyDescent="0.2">
      <c r="A72" s="13" t="s">
        <v>258</v>
      </c>
      <c r="B72" s="18" t="s">
        <v>94</v>
      </c>
      <c r="C72" s="17">
        <v>46717600</v>
      </c>
    </row>
    <row r="73" spans="1:3" s="7" customFormat="1" ht="17.25" customHeight="1" x14ac:dyDescent="0.2">
      <c r="A73" s="13" t="s">
        <v>17</v>
      </c>
      <c r="B73" s="18" t="s">
        <v>95</v>
      </c>
      <c r="C73" s="17">
        <f>C74</f>
        <v>1011572.69</v>
      </c>
    </row>
    <row r="74" spans="1:3" s="7" customFormat="1" ht="17.25" customHeight="1" x14ac:dyDescent="0.2">
      <c r="A74" s="13" t="s">
        <v>16</v>
      </c>
      <c r="B74" s="18" t="s">
        <v>96</v>
      </c>
      <c r="C74" s="17">
        <f>C75</f>
        <v>1011572.69</v>
      </c>
    </row>
    <row r="75" spans="1:3" s="7" customFormat="1" ht="17.25" customHeight="1" x14ac:dyDescent="0.2">
      <c r="A75" s="13" t="s">
        <v>259</v>
      </c>
      <c r="B75" s="18" t="s">
        <v>97</v>
      </c>
      <c r="C75" s="17">
        <v>1011572.69</v>
      </c>
    </row>
    <row r="76" spans="1:3" s="7" customFormat="1" ht="27.75" customHeight="1" x14ac:dyDescent="0.2">
      <c r="A76" s="13" t="s">
        <v>15</v>
      </c>
      <c r="B76" s="18" t="s">
        <v>98</v>
      </c>
      <c r="C76" s="17">
        <f>C77+C79+C84</f>
        <v>8635800</v>
      </c>
    </row>
    <row r="77" spans="1:3" s="7" customFormat="1" ht="18" customHeight="1" x14ac:dyDescent="0.2">
      <c r="A77" s="13" t="s">
        <v>14</v>
      </c>
      <c r="B77" s="18" t="s">
        <v>99</v>
      </c>
      <c r="C77" s="17">
        <f>C78</f>
        <v>7113300</v>
      </c>
    </row>
    <row r="78" spans="1:3" s="7" customFormat="1" ht="30.75" customHeight="1" x14ac:dyDescent="0.2">
      <c r="A78" s="13" t="s">
        <v>13</v>
      </c>
      <c r="B78" s="18" t="s">
        <v>100</v>
      </c>
      <c r="C78" s="17">
        <v>7113300</v>
      </c>
    </row>
    <row r="79" spans="1:3" s="7" customFormat="1" ht="55.5" customHeight="1" x14ac:dyDescent="0.2">
      <c r="A79" s="13" t="s">
        <v>260</v>
      </c>
      <c r="B79" s="18" t="s">
        <v>101</v>
      </c>
      <c r="C79" s="17">
        <f>C80+C82</f>
        <v>1260000</v>
      </c>
    </row>
    <row r="80" spans="1:3" s="7" customFormat="1" ht="68.25" customHeight="1" x14ac:dyDescent="0.2">
      <c r="A80" s="13" t="s">
        <v>261</v>
      </c>
      <c r="B80" s="18" t="s">
        <v>169</v>
      </c>
      <c r="C80" s="17">
        <f>C81</f>
        <v>800000</v>
      </c>
    </row>
    <row r="81" spans="1:3" s="7" customFormat="1" ht="72" customHeight="1" x14ac:dyDescent="0.2">
      <c r="A81" s="13" t="s">
        <v>262</v>
      </c>
      <c r="B81" s="18" t="s">
        <v>170</v>
      </c>
      <c r="C81" s="17">
        <v>800000</v>
      </c>
    </row>
    <row r="82" spans="1:3" s="7" customFormat="1" ht="66.75" customHeight="1" x14ac:dyDescent="0.2">
      <c r="A82" s="13" t="s">
        <v>263</v>
      </c>
      <c r="B82" s="18" t="s">
        <v>102</v>
      </c>
      <c r="C82" s="17">
        <f>C83</f>
        <v>460000</v>
      </c>
    </row>
    <row r="83" spans="1:3" s="7" customFormat="1" ht="68.25" customHeight="1" x14ac:dyDescent="0.2">
      <c r="A83" s="13" t="s">
        <v>264</v>
      </c>
      <c r="B83" s="18" t="s">
        <v>103</v>
      </c>
      <c r="C83" s="17">
        <v>460000</v>
      </c>
    </row>
    <row r="84" spans="1:3" s="7" customFormat="1" ht="30" customHeight="1" x14ac:dyDescent="0.2">
      <c r="A84" s="13" t="s">
        <v>265</v>
      </c>
      <c r="B84" s="18" t="s">
        <v>104</v>
      </c>
      <c r="C84" s="17">
        <f>C85</f>
        <v>262500</v>
      </c>
    </row>
    <row r="85" spans="1:3" s="7" customFormat="1" ht="30" customHeight="1" x14ac:dyDescent="0.2">
      <c r="A85" s="13" t="s">
        <v>266</v>
      </c>
      <c r="B85" s="18" t="s">
        <v>105</v>
      </c>
      <c r="C85" s="17">
        <f>C86+C87</f>
        <v>262500</v>
      </c>
    </row>
    <row r="86" spans="1:3" s="7" customFormat="1" ht="41.25" customHeight="1" x14ac:dyDescent="0.2">
      <c r="A86" s="13" t="s">
        <v>267</v>
      </c>
      <c r="B86" s="18" t="s">
        <v>106</v>
      </c>
      <c r="C86" s="17">
        <v>80000</v>
      </c>
    </row>
    <row r="87" spans="1:3" s="7" customFormat="1" ht="42.75" customHeight="1" x14ac:dyDescent="0.2">
      <c r="A87" s="13" t="s">
        <v>268</v>
      </c>
      <c r="B87" s="18" t="s">
        <v>107</v>
      </c>
      <c r="C87" s="17">
        <v>182500</v>
      </c>
    </row>
    <row r="88" spans="1:3" s="7" customFormat="1" ht="21" customHeight="1" x14ac:dyDescent="0.2">
      <c r="A88" s="13" t="s">
        <v>12</v>
      </c>
      <c r="B88" s="18" t="s">
        <v>108</v>
      </c>
      <c r="C88" s="17">
        <f>C89+C118+C120+C123</f>
        <v>2990400</v>
      </c>
    </row>
    <row r="89" spans="1:3" s="7" customFormat="1" ht="31.5" customHeight="1" x14ac:dyDescent="0.2">
      <c r="A89" s="13" t="s">
        <v>269</v>
      </c>
      <c r="B89" s="18" t="s">
        <v>109</v>
      </c>
      <c r="C89" s="17">
        <f>C90+C92+C94+C97+C100+C103+C116</f>
        <v>2517900</v>
      </c>
    </row>
    <row r="90" spans="1:3" s="7" customFormat="1" ht="45.75" customHeight="1" x14ac:dyDescent="0.2">
      <c r="A90" s="13" t="s">
        <v>270</v>
      </c>
      <c r="B90" s="18" t="s">
        <v>110</v>
      </c>
      <c r="C90" s="17">
        <f>C91</f>
        <v>101500</v>
      </c>
    </row>
    <row r="91" spans="1:3" s="7" customFormat="1" ht="53.25" customHeight="1" x14ac:dyDescent="0.2">
      <c r="A91" s="13" t="s">
        <v>186</v>
      </c>
      <c r="B91" s="18" t="s">
        <v>111</v>
      </c>
      <c r="C91" s="17">
        <v>101500</v>
      </c>
    </row>
    <row r="92" spans="1:3" s="7" customFormat="1" ht="55.5" customHeight="1" x14ac:dyDescent="0.2">
      <c r="A92" s="13" t="s">
        <v>271</v>
      </c>
      <c r="B92" s="18" t="s">
        <v>112</v>
      </c>
      <c r="C92" s="17">
        <f>C93</f>
        <v>69500</v>
      </c>
    </row>
    <row r="93" spans="1:3" s="7" customFormat="1" ht="67.5" customHeight="1" x14ac:dyDescent="0.2">
      <c r="A93" s="13" t="s">
        <v>187</v>
      </c>
      <c r="B93" s="18" t="s">
        <v>113</v>
      </c>
      <c r="C93" s="17">
        <v>69500</v>
      </c>
    </row>
    <row r="94" spans="1:3" s="7" customFormat="1" ht="42.75" customHeight="1" x14ac:dyDescent="0.2">
      <c r="A94" s="13" t="s">
        <v>272</v>
      </c>
      <c r="B94" s="18" t="s">
        <v>114</v>
      </c>
      <c r="C94" s="17">
        <f>C95+C96</f>
        <v>10100</v>
      </c>
    </row>
    <row r="95" spans="1:3" s="7" customFormat="1" ht="71.25" customHeight="1" x14ac:dyDescent="0.2">
      <c r="A95" s="13" t="s">
        <v>273</v>
      </c>
      <c r="B95" s="18" t="s">
        <v>115</v>
      </c>
      <c r="C95" s="17">
        <v>7200</v>
      </c>
    </row>
    <row r="96" spans="1:3" s="7" customFormat="1" ht="53.25" customHeight="1" x14ac:dyDescent="0.2">
      <c r="A96" s="13" t="s">
        <v>188</v>
      </c>
      <c r="B96" s="18" t="s">
        <v>116</v>
      </c>
      <c r="C96" s="17">
        <v>2900</v>
      </c>
    </row>
    <row r="97" spans="1:3" s="7" customFormat="1" ht="52.5" customHeight="1" x14ac:dyDescent="0.2">
      <c r="A97" s="13" t="s">
        <v>274</v>
      </c>
      <c r="B97" s="18" t="s">
        <v>117</v>
      </c>
      <c r="C97" s="17">
        <f>C98+C99</f>
        <v>212300</v>
      </c>
    </row>
    <row r="98" spans="1:3" s="7" customFormat="1" ht="82.5" customHeight="1" x14ac:dyDescent="0.2">
      <c r="A98" s="13" t="s">
        <v>275</v>
      </c>
      <c r="B98" s="18" t="s">
        <v>118</v>
      </c>
      <c r="C98" s="17">
        <v>212000</v>
      </c>
    </row>
    <row r="99" spans="1:3" s="7" customFormat="1" ht="66" customHeight="1" x14ac:dyDescent="0.2">
      <c r="A99" s="13" t="s">
        <v>276</v>
      </c>
      <c r="B99" s="18" t="s">
        <v>119</v>
      </c>
      <c r="C99" s="17">
        <v>300</v>
      </c>
    </row>
    <row r="100" spans="1:3" s="7" customFormat="1" ht="42.75" customHeight="1" x14ac:dyDescent="0.2">
      <c r="A100" s="13" t="s">
        <v>277</v>
      </c>
      <c r="B100" s="18" t="s">
        <v>120</v>
      </c>
      <c r="C100" s="17">
        <f>C101+C102</f>
        <v>83800</v>
      </c>
    </row>
    <row r="101" spans="1:3" s="7" customFormat="1" ht="70.5" customHeight="1" x14ac:dyDescent="0.2">
      <c r="A101" s="13" t="s">
        <v>278</v>
      </c>
      <c r="B101" s="18" t="s">
        <v>121</v>
      </c>
      <c r="C101" s="17">
        <v>50500</v>
      </c>
    </row>
    <row r="102" spans="1:3" s="7" customFormat="1" ht="57.75" customHeight="1" x14ac:dyDescent="0.2">
      <c r="A102" s="13" t="s">
        <v>279</v>
      </c>
      <c r="B102" s="14" t="s">
        <v>189</v>
      </c>
      <c r="C102" s="17">
        <v>33300</v>
      </c>
    </row>
    <row r="103" spans="1:3" s="7" customFormat="1" ht="42.75" customHeight="1" x14ac:dyDescent="0.2">
      <c r="A103" s="13" t="s">
        <v>280</v>
      </c>
      <c r="B103" s="18" t="s">
        <v>281</v>
      </c>
      <c r="C103" s="17">
        <f>C104+C106+C109+C111+C113</f>
        <v>1251500</v>
      </c>
    </row>
    <row r="104" spans="1:3" s="7" customFormat="1" ht="43.5" customHeight="1" x14ac:dyDescent="0.2">
      <c r="A104" s="13" t="s">
        <v>282</v>
      </c>
      <c r="B104" s="18" t="s">
        <v>122</v>
      </c>
      <c r="C104" s="17">
        <f>C105</f>
        <v>33300</v>
      </c>
    </row>
    <row r="105" spans="1:3" s="7" customFormat="1" ht="53.25" customHeight="1" x14ac:dyDescent="0.2">
      <c r="A105" s="13" t="s">
        <v>283</v>
      </c>
      <c r="B105" s="18" t="s">
        <v>123</v>
      </c>
      <c r="C105" s="17">
        <v>33300</v>
      </c>
    </row>
    <row r="106" spans="1:3" s="7" customFormat="1" ht="57" customHeight="1" x14ac:dyDescent="0.2">
      <c r="A106" s="13" t="s">
        <v>284</v>
      </c>
      <c r="B106" s="18" t="s">
        <v>124</v>
      </c>
      <c r="C106" s="17">
        <f>C107+C108</f>
        <v>131500</v>
      </c>
    </row>
    <row r="107" spans="1:3" s="7" customFormat="1" ht="81.75" customHeight="1" x14ac:dyDescent="0.2">
      <c r="A107" s="13" t="s">
        <v>285</v>
      </c>
      <c r="B107" s="18" t="s">
        <v>286</v>
      </c>
      <c r="C107" s="17">
        <v>37000</v>
      </c>
    </row>
    <row r="108" spans="1:3" s="7" customFormat="1" ht="69.75" customHeight="1" x14ac:dyDescent="0.2">
      <c r="A108" s="13" t="s">
        <v>287</v>
      </c>
      <c r="B108" s="18" t="s">
        <v>125</v>
      </c>
      <c r="C108" s="17">
        <v>94500</v>
      </c>
    </row>
    <row r="109" spans="1:3" s="7" customFormat="1" ht="66.75" customHeight="1" x14ac:dyDescent="0.2">
      <c r="A109" s="13" t="s">
        <v>288</v>
      </c>
      <c r="B109" s="18" t="s">
        <v>126</v>
      </c>
      <c r="C109" s="17">
        <f>C110</f>
        <v>47400</v>
      </c>
    </row>
    <row r="110" spans="1:3" s="7" customFormat="1" ht="95.25" customHeight="1" x14ac:dyDescent="0.2">
      <c r="A110" s="13" t="s">
        <v>289</v>
      </c>
      <c r="B110" s="18" t="s">
        <v>127</v>
      </c>
      <c r="C110" s="17">
        <v>47400</v>
      </c>
    </row>
    <row r="111" spans="1:3" s="7" customFormat="1" ht="45" customHeight="1" x14ac:dyDescent="0.2">
      <c r="A111" s="13" t="s">
        <v>290</v>
      </c>
      <c r="B111" s="18" t="s">
        <v>291</v>
      </c>
      <c r="C111" s="17">
        <f>C112</f>
        <v>1400</v>
      </c>
    </row>
    <row r="112" spans="1:3" s="7" customFormat="1" ht="57.75" customHeight="1" x14ac:dyDescent="0.2">
      <c r="A112" s="13" t="s">
        <v>292</v>
      </c>
      <c r="B112" s="18" t="s">
        <v>293</v>
      </c>
      <c r="C112" s="17">
        <v>1400</v>
      </c>
    </row>
    <row r="113" spans="1:4" s="7" customFormat="1" ht="44.25" customHeight="1" x14ac:dyDescent="0.2">
      <c r="A113" s="13" t="s">
        <v>294</v>
      </c>
      <c r="B113" s="18" t="s">
        <v>128</v>
      </c>
      <c r="C113" s="17">
        <f>C114+C115</f>
        <v>1037900</v>
      </c>
    </row>
    <row r="114" spans="1:4" s="7" customFormat="1" ht="69" customHeight="1" x14ac:dyDescent="0.2">
      <c r="A114" s="13" t="s">
        <v>295</v>
      </c>
      <c r="B114" s="18" t="s">
        <v>178</v>
      </c>
      <c r="C114" s="17">
        <v>3500</v>
      </c>
    </row>
    <row r="115" spans="1:4" s="7" customFormat="1" ht="56.25" customHeight="1" x14ac:dyDescent="0.2">
      <c r="A115" s="13" t="s">
        <v>296</v>
      </c>
      <c r="B115" s="18" t="s">
        <v>129</v>
      </c>
      <c r="C115" s="17">
        <v>1034400</v>
      </c>
    </row>
    <row r="116" spans="1:4" s="7" customFormat="1" ht="55.5" customHeight="1" x14ac:dyDescent="0.2">
      <c r="A116" s="13" t="s">
        <v>297</v>
      </c>
      <c r="B116" s="18" t="s">
        <v>130</v>
      </c>
      <c r="C116" s="17">
        <f>C117</f>
        <v>789200</v>
      </c>
    </row>
    <row r="117" spans="1:4" s="7" customFormat="1" ht="70.5" customHeight="1" x14ac:dyDescent="0.2">
      <c r="A117" s="13" t="s">
        <v>298</v>
      </c>
      <c r="B117" s="18" t="s">
        <v>131</v>
      </c>
      <c r="C117" s="17">
        <v>789200</v>
      </c>
    </row>
    <row r="118" spans="1:4" s="7" customFormat="1" ht="80.25" customHeight="1" x14ac:dyDescent="0.2">
      <c r="A118" s="13" t="s">
        <v>299</v>
      </c>
      <c r="B118" s="18" t="s">
        <v>172</v>
      </c>
      <c r="C118" s="17">
        <f>C119</f>
        <v>52600</v>
      </c>
    </row>
    <row r="119" spans="1:4" s="7" customFormat="1" ht="93" customHeight="1" x14ac:dyDescent="0.2">
      <c r="A119" s="13" t="s">
        <v>300</v>
      </c>
      <c r="B119" s="18" t="s">
        <v>132</v>
      </c>
      <c r="C119" s="17">
        <v>52600</v>
      </c>
    </row>
    <row r="120" spans="1:4" s="7" customFormat="1" ht="31.5" customHeight="1" x14ac:dyDescent="0.2">
      <c r="A120" s="13" t="s">
        <v>190</v>
      </c>
      <c r="B120" s="18" t="s">
        <v>133</v>
      </c>
      <c r="C120" s="17">
        <f>C121+C122</f>
        <v>95300</v>
      </c>
    </row>
    <row r="121" spans="1:4" s="7" customFormat="1" ht="41.25" customHeight="1" x14ac:dyDescent="0.2">
      <c r="A121" s="13" t="s">
        <v>301</v>
      </c>
      <c r="B121" s="18" t="s">
        <v>134</v>
      </c>
      <c r="C121" s="17">
        <v>89000</v>
      </c>
    </row>
    <row r="122" spans="1:4" s="7" customFormat="1" ht="44.25" customHeight="1" x14ac:dyDescent="0.2">
      <c r="A122" s="13" t="s">
        <v>302</v>
      </c>
      <c r="B122" s="18" t="s">
        <v>179</v>
      </c>
      <c r="C122" s="17">
        <v>6300</v>
      </c>
    </row>
    <row r="123" spans="1:4" s="7" customFormat="1" ht="18.75" customHeight="1" x14ac:dyDescent="0.2">
      <c r="A123" s="13" t="s">
        <v>11</v>
      </c>
      <c r="B123" s="18" t="s">
        <v>135</v>
      </c>
      <c r="C123" s="17">
        <f>C124</f>
        <v>324600</v>
      </c>
    </row>
    <row r="124" spans="1:4" s="7" customFormat="1" ht="120" customHeight="1" x14ac:dyDescent="0.2">
      <c r="A124" s="13" t="s">
        <v>303</v>
      </c>
      <c r="B124" s="18" t="s">
        <v>136</v>
      </c>
      <c r="C124" s="17">
        <v>324600</v>
      </c>
    </row>
    <row r="125" spans="1:4" s="7" customFormat="1" ht="17.25" customHeight="1" x14ac:dyDescent="0.2">
      <c r="A125" s="13" t="s">
        <v>10</v>
      </c>
      <c r="B125" s="18" t="s">
        <v>137</v>
      </c>
      <c r="C125" s="17">
        <f>C126+C173</f>
        <v>3666796074.2399998</v>
      </c>
      <c r="D125" s="8"/>
    </row>
    <row r="126" spans="1:4" s="7" customFormat="1" ht="28.5" customHeight="1" x14ac:dyDescent="0.2">
      <c r="A126" s="13" t="s">
        <v>9</v>
      </c>
      <c r="B126" s="18" t="s">
        <v>138</v>
      </c>
      <c r="C126" s="17">
        <f>C127+C130+C151+C166</f>
        <v>3656814400</v>
      </c>
    </row>
    <row r="127" spans="1:4" s="7" customFormat="1" ht="18" customHeight="1" x14ac:dyDescent="0.2">
      <c r="A127" s="13" t="s">
        <v>8</v>
      </c>
      <c r="B127" s="18" t="s">
        <v>139</v>
      </c>
      <c r="C127" s="17">
        <f>C128</f>
        <v>276462000</v>
      </c>
    </row>
    <row r="128" spans="1:4" s="7" customFormat="1" ht="33" customHeight="1" x14ac:dyDescent="0.2">
      <c r="A128" s="13" t="s">
        <v>7</v>
      </c>
      <c r="B128" s="18" t="s">
        <v>140</v>
      </c>
      <c r="C128" s="17">
        <f>C129</f>
        <v>276462000</v>
      </c>
    </row>
    <row r="129" spans="1:3" s="7" customFormat="1" ht="30" customHeight="1" x14ac:dyDescent="0.2">
      <c r="A129" s="13" t="s">
        <v>6</v>
      </c>
      <c r="B129" s="18" t="s">
        <v>141</v>
      </c>
      <c r="C129" s="17">
        <v>276462000</v>
      </c>
    </row>
    <row r="130" spans="1:3" s="7" customFormat="1" ht="33" customHeight="1" x14ac:dyDescent="0.2">
      <c r="A130" s="13" t="s">
        <v>5</v>
      </c>
      <c r="B130" s="18" t="s">
        <v>142</v>
      </c>
      <c r="C130" s="17">
        <f>C131+C135+C137+C139+C141+C143+C145+C149+C133+C147</f>
        <v>998453500</v>
      </c>
    </row>
    <row r="131" spans="1:3" s="7" customFormat="1" ht="48" customHeight="1" x14ac:dyDescent="0.2">
      <c r="A131" s="13" t="s">
        <v>304</v>
      </c>
      <c r="B131" s="18" t="s">
        <v>193</v>
      </c>
      <c r="C131" s="17">
        <f>C132</f>
        <v>136174300</v>
      </c>
    </row>
    <row r="132" spans="1:3" s="7" customFormat="1" ht="54" customHeight="1" x14ac:dyDescent="0.2">
      <c r="A132" s="13" t="s">
        <v>305</v>
      </c>
      <c r="B132" s="18" t="s">
        <v>194</v>
      </c>
      <c r="C132" s="17">
        <v>136174300</v>
      </c>
    </row>
    <row r="133" spans="1:3" s="7" customFormat="1" ht="66.75" customHeight="1" x14ac:dyDescent="0.2">
      <c r="A133" s="13" t="s">
        <v>306</v>
      </c>
      <c r="B133" s="18" t="s">
        <v>307</v>
      </c>
      <c r="C133" s="17">
        <f>C134</f>
        <v>58456100</v>
      </c>
    </row>
    <row r="134" spans="1:3" s="7" customFormat="1" ht="69" customHeight="1" x14ac:dyDescent="0.2">
      <c r="A134" s="13" t="s">
        <v>308</v>
      </c>
      <c r="B134" s="18" t="s">
        <v>309</v>
      </c>
      <c r="C134" s="17">
        <v>58456100</v>
      </c>
    </row>
    <row r="135" spans="1:3" s="7" customFormat="1" ht="54.75" customHeight="1" x14ac:dyDescent="0.2">
      <c r="A135" s="13" t="s">
        <v>310</v>
      </c>
      <c r="B135" s="18" t="s">
        <v>195</v>
      </c>
      <c r="C135" s="17">
        <f>C136</f>
        <v>304769300</v>
      </c>
    </row>
    <row r="136" spans="1:3" s="7" customFormat="1" ht="53.25" customHeight="1" x14ac:dyDescent="0.2">
      <c r="A136" s="13" t="s">
        <v>311</v>
      </c>
      <c r="B136" s="18" t="s">
        <v>196</v>
      </c>
      <c r="C136" s="17">
        <v>304769300</v>
      </c>
    </row>
    <row r="137" spans="1:3" s="7" customFormat="1" ht="28.5" customHeight="1" x14ac:dyDescent="0.2">
      <c r="A137" s="13" t="s">
        <v>205</v>
      </c>
      <c r="B137" s="18" t="s">
        <v>199</v>
      </c>
      <c r="C137" s="17">
        <f>C138</f>
        <v>192200</v>
      </c>
    </row>
    <row r="138" spans="1:3" s="7" customFormat="1" ht="30.75" customHeight="1" x14ac:dyDescent="0.2">
      <c r="A138" s="13" t="s">
        <v>206</v>
      </c>
      <c r="B138" s="18" t="s">
        <v>200</v>
      </c>
      <c r="C138" s="17">
        <v>192200</v>
      </c>
    </row>
    <row r="139" spans="1:3" s="7" customFormat="1" ht="45" customHeight="1" x14ac:dyDescent="0.2">
      <c r="A139" s="13" t="s">
        <v>312</v>
      </c>
      <c r="B139" s="18" t="s">
        <v>143</v>
      </c>
      <c r="C139" s="17">
        <f>C140</f>
        <v>34984400</v>
      </c>
    </row>
    <row r="140" spans="1:3" s="7" customFormat="1" ht="46.5" customHeight="1" x14ac:dyDescent="0.2">
      <c r="A140" s="13" t="s">
        <v>313</v>
      </c>
      <c r="B140" s="18" t="s">
        <v>144</v>
      </c>
      <c r="C140" s="17">
        <v>34984400</v>
      </c>
    </row>
    <row r="141" spans="1:3" s="7" customFormat="1" ht="30" customHeight="1" x14ac:dyDescent="0.2">
      <c r="A141" s="13" t="s">
        <v>314</v>
      </c>
      <c r="B141" s="18" t="s">
        <v>145</v>
      </c>
      <c r="C141" s="17">
        <f>C142</f>
        <v>25969500</v>
      </c>
    </row>
    <row r="142" spans="1:3" s="7" customFormat="1" ht="30.75" customHeight="1" x14ac:dyDescent="0.2">
      <c r="A142" s="13" t="s">
        <v>315</v>
      </c>
      <c r="B142" s="18" t="s">
        <v>146</v>
      </c>
      <c r="C142" s="17">
        <v>25969500</v>
      </c>
    </row>
    <row r="143" spans="1:3" s="7" customFormat="1" ht="19.5" customHeight="1" x14ac:dyDescent="0.2">
      <c r="A143" s="13" t="s">
        <v>316</v>
      </c>
      <c r="B143" s="18" t="s">
        <v>147</v>
      </c>
      <c r="C143" s="17">
        <f>C144</f>
        <v>102800</v>
      </c>
    </row>
    <row r="144" spans="1:3" s="7" customFormat="1" ht="19.5" customHeight="1" x14ac:dyDescent="0.2">
      <c r="A144" s="13" t="s">
        <v>317</v>
      </c>
      <c r="B144" s="18" t="s">
        <v>148</v>
      </c>
      <c r="C144" s="17">
        <v>102800</v>
      </c>
    </row>
    <row r="145" spans="1:6" s="7" customFormat="1" ht="30.75" customHeight="1" x14ac:dyDescent="0.2">
      <c r="A145" s="13" t="s">
        <v>318</v>
      </c>
      <c r="B145" s="18" t="s">
        <v>197</v>
      </c>
      <c r="C145" s="17">
        <f>C146</f>
        <v>11695400</v>
      </c>
    </row>
    <row r="146" spans="1:6" s="7" customFormat="1" ht="28.5" customHeight="1" x14ac:dyDescent="0.2">
      <c r="A146" s="13" t="s">
        <v>319</v>
      </c>
      <c r="B146" s="18" t="s">
        <v>198</v>
      </c>
      <c r="C146" s="17">
        <v>11695400</v>
      </c>
    </row>
    <row r="147" spans="1:6" s="7" customFormat="1" ht="31.5" customHeight="1" x14ac:dyDescent="0.2">
      <c r="A147" s="13" t="s">
        <v>320</v>
      </c>
      <c r="B147" s="18" t="s">
        <v>321</v>
      </c>
      <c r="C147" s="17">
        <f>C148</f>
        <v>12000000</v>
      </c>
    </row>
    <row r="148" spans="1:6" s="7" customFormat="1" ht="32.25" customHeight="1" x14ac:dyDescent="0.2">
      <c r="A148" s="13" t="s">
        <v>322</v>
      </c>
      <c r="B148" s="18" t="s">
        <v>323</v>
      </c>
      <c r="C148" s="17">
        <v>12000000</v>
      </c>
    </row>
    <row r="149" spans="1:6" s="7" customFormat="1" ht="17.25" customHeight="1" x14ac:dyDescent="0.2">
      <c r="A149" s="13" t="s">
        <v>4</v>
      </c>
      <c r="B149" s="18" t="s">
        <v>149</v>
      </c>
      <c r="C149" s="17">
        <f>C150</f>
        <v>414109500</v>
      </c>
      <c r="F149" s="8"/>
    </row>
    <row r="150" spans="1:6" s="7" customFormat="1" ht="17.25" customHeight="1" x14ac:dyDescent="0.2">
      <c r="A150" s="13" t="s">
        <v>324</v>
      </c>
      <c r="B150" s="18" t="s">
        <v>150</v>
      </c>
      <c r="C150" s="17">
        <v>414109500</v>
      </c>
      <c r="F150" s="8"/>
    </row>
    <row r="151" spans="1:6" s="7" customFormat="1" ht="17.25" customHeight="1" x14ac:dyDescent="0.2">
      <c r="A151" s="13" t="s">
        <v>3</v>
      </c>
      <c r="B151" s="18" t="s">
        <v>151</v>
      </c>
      <c r="C151" s="17">
        <f>C152+C154+C156+C158+C160+C162+C164</f>
        <v>2287581600</v>
      </c>
      <c r="F151" s="8"/>
    </row>
    <row r="152" spans="1:6" s="7" customFormat="1" ht="30.75" customHeight="1" x14ac:dyDescent="0.2">
      <c r="A152" s="13" t="s">
        <v>325</v>
      </c>
      <c r="B152" s="18" t="s">
        <v>152</v>
      </c>
      <c r="C152" s="17">
        <f>C153</f>
        <v>2244877100</v>
      </c>
      <c r="F152" s="8"/>
    </row>
    <row r="153" spans="1:6" s="7" customFormat="1" ht="33.75" customHeight="1" x14ac:dyDescent="0.2">
      <c r="A153" s="13" t="s">
        <v>326</v>
      </c>
      <c r="B153" s="18" t="s">
        <v>153</v>
      </c>
      <c r="C153" s="17">
        <v>2244877100</v>
      </c>
      <c r="F153" s="8"/>
    </row>
    <row r="154" spans="1:6" s="7" customFormat="1" ht="54" customHeight="1" x14ac:dyDescent="0.2">
      <c r="A154" s="13" t="s">
        <v>327</v>
      </c>
      <c r="B154" s="18" t="s">
        <v>154</v>
      </c>
      <c r="C154" s="17">
        <f>C155</f>
        <v>23353600</v>
      </c>
    </row>
    <row r="155" spans="1:6" s="7" customFormat="1" ht="55.5" customHeight="1" x14ac:dyDescent="0.2">
      <c r="A155" s="13" t="s">
        <v>328</v>
      </c>
      <c r="B155" s="18" t="s">
        <v>155</v>
      </c>
      <c r="C155" s="17">
        <v>23353600</v>
      </c>
    </row>
    <row r="156" spans="1:6" s="7" customFormat="1" ht="30" customHeight="1" x14ac:dyDescent="0.2">
      <c r="A156" s="13" t="s">
        <v>329</v>
      </c>
      <c r="B156" s="18" t="s">
        <v>173</v>
      </c>
      <c r="C156" s="17">
        <f>C157</f>
        <v>7824700</v>
      </c>
    </row>
    <row r="157" spans="1:6" s="7" customFormat="1" ht="45" customHeight="1" x14ac:dyDescent="0.2">
      <c r="A157" s="13" t="s">
        <v>330</v>
      </c>
      <c r="B157" s="18" t="s">
        <v>174</v>
      </c>
      <c r="C157" s="17">
        <v>7824700</v>
      </c>
    </row>
    <row r="158" spans="1:6" s="7" customFormat="1" ht="43.5" customHeight="1" x14ac:dyDescent="0.2">
      <c r="A158" s="13" t="s">
        <v>331</v>
      </c>
      <c r="B158" s="18" t="s">
        <v>156</v>
      </c>
      <c r="C158" s="17">
        <f>C159</f>
        <v>71500</v>
      </c>
    </row>
    <row r="159" spans="1:6" s="7" customFormat="1" ht="43.5" customHeight="1" x14ac:dyDescent="0.2">
      <c r="A159" s="13" t="s">
        <v>332</v>
      </c>
      <c r="B159" s="18" t="s">
        <v>157</v>
      </c>
      <c r="C159" s="17">
        <v>71500</v>
      </c>
    </row>
    <row r="160" spans="1:6" s="7" customFormat="1" ht="47.25" customHeight="1" x14ac:dyDescent="0.2">
      <c r="A160" s="13" t="s">
        <v>333</v>
      </c>
      <c r="B160" s="18" t="s">
        <v>158</v>
      </c>
      <c r="C160" s="17">
        <f>C161</f>
        <v>2168500</v>
      </c>
    </row>
    <row r="161" spans="1:3" s="7" customFormat="1" ht="43.5" customHeight="1" x14ac:dyDescent="0.2">
      <c r="A161" s="13" t="s">
        <v>334</v>
      </c>
      <c r="B161" s="18" t="s">
        <v>159</v>
      </c>
      <c r="C161" s="17">
        <v>2168500</v>
      </c>
    </row>
    <row r="162" spans="1:3" s="7" customFormat="1" ht="56.25" customHeight="1" x14ac:dyDescent="0.2">
      <c r="A162" s="13" t="s">
        <v>335</v>
      </c>
      <c r="B162" s="18" t="s">
        <v>160</v>
      </c>
      <c r="C162" s="17">
        <f>C163</f>
        <v>2230400</v>
      </c>
    </row>
    <row r="163" spans="1:3" s="7" customFormat="1" ht="54" customHeight="1" x14ac:dyDescent="0.2">
      <c r="A163" s="13" t="s">
        <v>336</v>
      </c>
      <c r="B163" s="18" t="s">
        <v>161</v>
      </c>
      <c r="C163" s="17">
        <v>2230400</v>
      </c>
    </row>
    <row r="164" spans="1:3" s="7" customFormat="1" ht="30" customHeight="1" x14ac:dyDescent="0.2">
      <c r="A164" s="13" t="s">
        <v>337</v>
      </c>
      <c r="B164" s="18" t="s">
        <v>162</v>
      </c>
      <c r="C164" s="17">
        <f>C165</f>
        <v>7055800</v>
      </c>
    </row>
    <row r="165" spans="1:3" s="7" customFormat="1" ht="30" customHeight="1" x14ac:dyDescent="0.2">
      <c r="A165" s="13" t="s">
        <v>338</v>
      </c>
      <c r="B165" s="18" t="s">
        <v>163</v>
      </c>
      <c r="C165" s="17">
        <v>7055800</v>
      </c>
    </row>
    <row r="166" spans="1:3" s="7" customFormat="1" ht="18" customHeight="1" x14ac:dyDescent="0.2">
      <c r="A166" s="13" t="s">
        <v>2</v>
      </c>
      <c r="B166" s="18" t="s">
        <v>164</v>
      </c>
      <c r="C166" s="17">
        <f>C167+C169+C171</f>
        <v>94317300</v>
      </c>
    </row>
    <row r="167" spans="1:3" s="7" customFormat="1" ht="102" x14ac:dyDescent="0.2">
      <c r="A167" s="13" t="s">
        <v>210</v>
      </c>
      <c r="B167" s="18" t="s">
        <v>201</v>
      </c>
      <c r="C167" s="17">
        <f>C168</f>
        <v>2330300</v>
      </c>
    </row>
    <row r="168" spans="1:3" s="7" customFormat="1" ht="108" customHeight="1" x14ac:dyDescent="0.2">
      <c r="A168" s="13" t="s">
        <v>209</v>
      </c>
      <c r="B168" s="18" t="s">
        <v>202</v>
      </c>
      <c r="C168" s="17">
        <v>2330300</v>
      </c>
    </row>
    <row r="169" spans="1:3" s="7" customFormat="1" ht="81" customHeight="1" x14ac:dyDescent="0.2">
      <c r="A169" s="13" t="s">
        <v>207</v>
      </c>
      <c r="B169" s="18" t="s">
        <v>203</v>
      </c>
      <c r="C169" s="17">
        <f>C170</f>
        <v>69838300</v>
      </c>
    </row>
    <row r="170" spans="1:3" s="7" customFormat="1" ht="82.5" customHeight="1" x14ac:dyDescent="0.2">
      <c r="A170" s="13" t="s">
        <v>208</v>
      </c>
      <c r="B170" s="18" t="s">
        <v>204</v>
      </c>
      <c r="C170" s="17">
        <v>69838300</v>
      </c>
    </row>
    <row r="171" spans="1:3" s="7" customFormat="1" ht="18.75" customHeight="1" x14ac:dyDescent="0.2">
      <c r="A171" s="13" t="s">
        <v>1</v>
      </c>
      <c r="B171" s="18" t="s">
        <v>165</v>
      </c>
      <c r="C171" s="17">
        <f>C172</f>
        <v>22148700</v>
      </c>
    </row>
    <row r="172" spans="1:3" s="7" customFormat="1" ht="30" customHeight="1" x14ac:dyDescent="0.2">
      <c r="A172" s="13" t="s">
        <v>339</v>
      </c>
      <c r="B172" s="18" t="s">
        <v>166</v>
      </c>
      <c r="C172" s="17">
        <v>22148700</v>
      </c>
    </row>
    <row r="173" spans="1:3" s="7" customFormat="1" ht="18" customHeight="1" x14ac:dyDescent="0.2">
      <c r="A173" s="13" t="s">
        <v>0</v>
      </c>
      <c r="B173" s="18" t="s">
        <v>167</v>
      </c>
      <c r="C173" s="17">
        <f>C174</f>
        <v>9981674.2400000002</v>
      </c>
    </row>
    <row r="174" spans="1:3" s="7" customFormat="1" ht="21" customHeight="1" x14ac:dyDescent="0.2">
      <c r="A174" s="13" t="s">
        <v>191</v>
      </c>
      <c r="B174" s="18" t="s">
        <v>171</v>
      </c>
      <c r="C174" s="17">
        <f>C175</f>
        <v>9981674.2400000002</v>
      </c>
    </row>
    <row r="175" spans="1:3" s="7" customFormat="1" ht="22.5" customHeight="1" x14ac:dyDescent="0.2">
      <c r="A175" s="13" t="s">
        <v>192</v>
      </c>
      <c r="B175" s="18" t="s">
        <v>168</v>
      </c>
      <c r="C175" s="17">
        <v>9981674.2400000002</v>
      </c>
    </row>
  </sheetData>
  <mergeCells count="2">
    <mergeCell ref="B1:C1"/>
    <mergeCell ref="A3:C3"/>
  </mergeCells>
  <pageMargins left="1.1811023622047245" right="0.39370078740157483" top="0.59055118110236227" bottom="0.19685039370078741" header="0.19685039370078741" footer="0.19685039370078741"/>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 (2025)</vt:lpstr>
      <vt:lpstr>'Приложение 1 (2025)'!Заголовки_для_печати</vt:lpstr>
      <vt:lpstr>'Приложение 1 (2025)'!Область_печати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022206</dc:creator>
  <cp:lastModifiedBy>022206</cp:lastModifiedBy>
  <cp:lastPrinted>2025-10-21T04:31:46Z</cp:lastPrinted>
  <dcterms:created xsi:type="dcterms:W3CDTF">2023-10-26T08:47:33Z</dcterms:created>
  <dcterms:modified xsi:type="dcterms:W3CDTF">2025-10-21T04:31:53Z</dcterms:modified>
</cp:coreProperties>
</file>